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........</author>
    <author>Nain</author>
  </authors>
  <commentList>
    <comment ref="C17" authorId="0">
      <text>
        <r>
          <rPr>
            <sz val="8"/>
            <rFont val="Tahoma"/>
            <family val="2"/>
          </rPr>
          <t>Moyenne des variations mensuelles de France Télécom.</t>
        </r>
      </text>
    </comment>
    <comment ref="E17" authorId="1">
      <text>
        <r>
          <rPr>
            <sz val="8"/>
            <rFont val="Tahoma"/>
            <family val="2"/>
          </rPr>
          <t>Moyenne des variations mensuelles de STM.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<sst xmlns="http://schemas.openxmlformats.org/spreadsheetml/2006/main" count="14" uniqueCount="12">
  <si>
    <t>France Télécom</t>
  </si>
  <si>
    <t>ST Microélectronics</t>
  </si>
  <si>
    <t>Cours à la fin du mois</t>
  </si>
  <si>
    <t>Variation sur le mois</t>
  </si>
  <si>
    <t>Covariance</t>
  </si>
  <si>
    <t>Moyenne</t>
  </si>
  <si>
    <t>Calcul manuel de la covariance</t>
  </si>
  <si>
    <t>Moyenne (ou covariance)</t>
  </si>
  <si>
    <t>Covariance calculée par la formule Excel
"COVARIANCE(C4:C15;E4:E15)="</t>
  </si>
  <si>
    <t>http://www.bnains.org/</t>
  </si>
  <si>
    <r>
      <t xml:space="preserve">
</t>
    </r>
    <r>
      <rPr>
        <b/>
        <sz val="10"/>
        <rFont val="Arial"/>
        <family val="2"/>
      </rPr>
      <t>Exemple de calcul de covariance manuellement ou via la formule COVARIANCE() d'Excel.</t>
    </r>
    <r>
      <rPr>
        <sz val="10"/>
        <rFont val="Arial"/>
        <family val="0"/>
      </rPr>
      <t xml:space="preserve">
Cette feuille excel est un complément à la série de pages consacrées au risque et disponible sur le site WEB
'</t>
    </r>
    <r>
      <rPr>
        <b/>
        <sz val="10"/>
        <rFont val="Arial"/>
        <family val="2"/>
      </rPr>
      <t>La Bourse pour les nains</t>
    </r>
    <r>
      <rPr>
        <sz val="10"/>
        <rFont val="Arial"/>
        <family val="0"/>
      </rPr>
      <t xml:space="preserve">' à l'adresse </t>
    </r>
    <r>
      <rPr>
        <sz val="10"/>
        <color indexed="12"/>
        <rFont val="Arial"/>
        <family val="2"/>
      </rPr>
      <t>http://www.bnains.org/</t>
    </r>
    <r>
      <rPr>
        <sz val="10"/>
        <rFont val="Arial"/>
        <family val="0"/>
      </rPr>
      <t xml:space="preserve">
</t>
    </r>
  </si>
  <si>
    <t>Copyright © 2000-2002 La Bourse pour les nains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</si>
</sst>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7" fontId="1" fillId="2" borderId="0" xfId="0" applyNumberFormat="1" applyFont="1" applyFill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165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right" wrapText="1"/>
    </xf>
    <xf numFmtId="0" fontId="0" fillId="3" borderId="0" xfId="0" applyFill="1" applyAlignment="1">
      <alignment horizontal="right"/>
    </xf>
    <xf numFmtId="165" fontId="0" fillId="3" borderId="0" xfId="0" applyNumberFormat="1" applyFill="1" applyAlignment="1">
      <alignment/>
    </xf>
    <xf numFmtId="49" fontId="3" fillId="0" borderId="0" xfId="15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ins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7" sqref="F17"/>
    </sheetView>
  </sheetViews>
  <sheetFormatPr defaultColWidth="11.421875" defaultRowHeight="12.75"/>
  <cols>
    <col min="6" max="6" width="32.57421875" style="0" customWidth="1"/>
  </cols>
  <sheetData>
    <row r="1" spans="1:7" ht="76.5" customHeight="1" thickBot="1">
      <c r="A1" s="29" t="s">
        <v>10</v>
      </c>
      <c r="B1" s="30"/>
      <c r="C1" s="30"/>
      <c r="D1" s="30"/>
      <c r="E1" s="30"/>
      <c r="F1" s="30"/>
      <c r="G1" s="31"/>
    </row>
    <row r="2" spans="1:7" ht="12.75">
      <c r="A2" s="5"/>
      <c r="B2" s="25" t="s">
        <v>0</v>
      </c>
      <c r="C2" s="26"/>
      <c r="D2" s="25" t="s">
        <v>1</v>
      </c>
      <c r="E2" s="26"/>
      <c r="F2" s="27" t="s">
        <v>6</v>
      </c>
      <c r="G2" s="28"/>
    </row>
    <row r="3" spans="1:7" ht="38.25">
      <c r="A3" s="5"/>
      <c r="B3" s="11" t="s">
        <v>2</v>
      </c>
      <c r="C3" s="12" t="s">
        <v>3</v>
      </c>
      <c r="D3" s="11" t="s">
        <v>2</v>
      </c>
      <c r="E3" s="12" t="s">
        <v>3</v>
      </c>
      <c r="F3" s="16"/>
      <c r="G3" s="17" t="s">
        <v>4</v>
      </c>
    </row>
    <row r="4" spans="1:5" ht="12.75">
      <c r="A4" s="6">
        <v>36617</v>
      </c>
      <c r="B4" s="7">
        <v>170.2</v>
      </c>
      <c r="C4" s="10"/>
      <c r="D4" s="7">
        <v>69.96</v>
      </c>
      <c r="E4" s="8"/>
    </row>
    <row r="5" spans="1:7" ht="12.75">
      <c r="A5" s="6">
        <v>36647</v>
      </c>
      <c r="B5" s="7">
        <v>156.5</v>
      </c>
      <c r="C5" s="9">
        <f>B5/B4-1</f>
        <v>-0.08049353701527606</v>
      </c>
      <c r="D5" s="7">
        <v>63.9</v>
      </c>
      <c r="E5" s="9">
        <f>D5/D4-1</f>
        <v>-0.08662092624356765</v>
      </c>
      <c r="F5" s="22" t="str">
        <f>"("&amp;ROUND(C5,4)&amp;"-("&amp;ROUND($C$17,4)&amp;"))*("&amp;ROUND(E5,4)&amp;"-("&amp;ROUND($E$17,4)&amp;"))="</f>
        <v>(-0.0805-(-0.0486))*(-0.0866-(-0.0228))=</v>
      </c>
      <c r="G5" s="23">
        <f>(C5-$C$17)*(E5-$E$17)</f>
        <v>0.0020365550347140196</v>
      </c>
    </row>
    <row r="6" spans="1:7" ht="12.75">
      <c r="A6" s="6">
        <v>36678</v>
      </c>
      <c r="B6" s="7">
        <v>146.4</v>
      </c>
      <c r="C6" s="9">
        <f aca="true" t="shared" si="0" ref="C6:E16">B6/B5-1</f>
        <v>-0.0645367412140575</v>
      </c>
      <c r="D6" s="7">
        <v>66</v>
      </c>
      <c r="E6" s="9">
        <f t="shared" si="0"/>
        <v>0.032863849765258246</v>
      </c>
      <c r="F6" s="22" t="str">
        <f>"("&amp;ROUND(C6,4)&amp;"-("&amp;ROUND($C$17,4)&amp;"))*("&amp;ROUND(E6,4)&amp;"-("&amp;ROUND($E$17,4)&amp;"))="</f>
        <v>(-0.0645-(-0.0486))*(0.0329-(-0.0228))=</v>
      </c>
      <c r="G6" s="23">
        <f aca="true" t="shared" si="1" ref="G6:G16">(C6-$C$17)*(E6-$E$17)</f>
        <v>-0.0008901499298296698</v>
      </c>
    </row>
    <row r="7" spans="1:7" ht="12.75">
      <c r="A7" s="6">
        <v>36708</v>
      </c>
      <c r="B7" s="7">
        <v>136.9</v>
      </c>
      <c r="C7" s="9">
        <f t="shared" si="0"/>
        <v>-0.0648907103825137</v>
      </c>
      <c r="D7" s="7">
        <v>61.4</v>
      </c>
      <c r="E7" s="9">
        <f t="shared" si="0"/>
        <v>-0.0696969696969697</v>
      </c>
      <c r="F7" s="22" t="str">
        <f>"("&amp;ROUND(C7,4)&amp;"-("&amp;ROUND($C$17,4)&amp;"))*("&amp;ROUND(E7,4)&amp;"-("&amp;ROUND($E$17,4)&amp;"))="</f>
        <v>(-0.0649-(-0.0486))*(-0.0697-(-0.0228))=</v>
      </c>
      <c r="G7" s="23">
        <f t="shared" si="1"/>
        <v>0.0007651215963497692</v>
      </c>
    </row>
    <row r="8" spans="1:7" ht="12.75">
      <c r="A8" s="6">
        <v>36739</v>
      </c>
      <c r="B8" s="7">
        <v>128.5</v>
      </c>
      <c r="C8" s="9">
        <f t="shared" si="0"/>
        <v>-0.06135865595325063</v>
      </c>
      <c r="D8" s="7">
        <v>69</v>
      </c>
      <c r="E8" s="9">
        <f t="shared" si="0"/>
        <v>0.12377850162866455</v>
      </c>
      <c r="F8" s="22" t="str">
        <f>"("&amp;ROUND(C8,4)&amp;"-("&amp;ROUND($C$17,4)&amp;"))*("&amp;ROUND(E8,4)&amp;"-("&amp;ROUND($E$17,4)&amp;"))="</f>
        <v>(-0.0614-(-0.0486))*(0.1238-(-0.0228))=</v>
      </c>
      <c r="G8" s="23">
        <f t="shared" si="1"/>
        <v>-0.001876767347671461</v>
      </c>
    </row>
    <row r="9" spans="1:7" ht="12.75">
      <c r="A9" s="6">
        <v>36770</v>
      </c>
      <c r="B9" s="7">
        <v>121.4</v>
      </c>
      <c r="C9" s="9">
        <f t="shared" si="0"/>
        <v>-0.05525291828793766</v>
      </c>
      <c r="D9" s="7">
        <v>55.55</v>
      </c>
      <c r="E9" s="9">
        <f t="shared" si="0"/>
        <v>-0.19492753623188408</v>
      </c>
      <c r="F9" s="22" t="str">
        <f>"("&amp;ROUND(C9,4)&amp;"-("&amp;ROUND($C$17,4)&amp;"))*("&amp;ROUND(E9,4)&amp;"-("&amp;ROUND($E$17,4)&amp;"))="</f>
        <v>(-0.0553-(-0.0486))*(-0.1949-(-0.0228))=</v>
      </c>
      <c r="G9" s="23">
        <f t="shared" si="1"/>
        <v>0.001151882816437669</v>
      </c>
    </row>
    <row r="10" spans="1:7" ht="12.75">
      <c r="A10" s="6">
        <v>36800</v>
      </c>
      <c r="B10" s="7">
        <v>123.2</v>
      </c>
      <c r="C10" s="9">
        <f t="shared" si="0"/>
        <v>0.014827018121911006</v>
      </c>
      <c r="D10" s="7">
        <v>59.45</v>
      </c>
      <c r="E10" s="9">
        <f t="shared" si="0"/>
        <v>0.07020702070207041</v>
      </c>
      <c r="F10" s="22" t="str">
        <f>"("&amp;ROUND(C10,4)&amp;"-("&amp;ROUND($C$17,4)&amp;"))*("&amp;ROUND(E10,4)&amp;"-("&amp;ROUND($E$17,4)&amp;"))="</f>
        <v>(0.0148-(-0.0486))*(0.0702-(-0.0228))=</v>
      </c>
      <c r="G10" s="23">
        <f t="shared" si="1"/>
        <v>0.005898394271051742</v>
      </c>
    </row>
    <row r="11" spans="1:7" ht="12.75">
      <c r="A11" s="6">
        <v>36831</v>
      </c>
      <c r="B11" s="7">
        <v>96.5</v>
      </c>
      <c r="C11" s="9">
        <f t="shared" si="0"/>
        <v>-0.21672077922077926</v>
      </c>
      <c r="D11" s="7">
        <v>48.45</v>
      </c>
      <c r="E11" s="9">
        <f t="shared" si="0"/>
        <v>-0.18502943650126158</v>
      </c>
      <c r="F11" s="22" t="str">
        <f>"("&amp;ROUND(C11,4)&amp;"-("&amp;ROUND($C$17,4)&amp;"))*("&amp;ROUND(E11,4)&amp;"-("&amp;ROUND($E$17,4)&amp;"))="</f>
        <v>(-0.2167-(-0.0486))*(-0.185-(-0.0228))=</v>
      </c>
      <c r="G11" s="23">
        <f t="shared" si="1"/>
        <v>0.02727270169365093</v>
      </c>
    </row>
    <row r="12" spans="1:7" ht="12.75">
      <c r="A12" s="6">
        <v>36861</v>
      </c>
      <c r="B12" s="7">
        <v>91.95</v>
      </c>
      <c r="C12" s="9">
        <f t="shared" si="0"/>
        <v>-0.04715025906735748</v>
      </c>
      <c r="D12" s="7">
        <v>46.5</v>
      </c>
      <c r="E12" s="9">
        <f t="shared" si="0"/>
        <v>-0.04024767801857587</v>
      </c>
      <c r="F12" s="22" t="str">
        <f>"("&amp;ROUND(C12,4)&amp;"-("&amp;ROUND($C$17,4)&amp;"))*("&amp;ROUND(E12,4)&amp;"-("&amp;ROUND($E$17,4)&amp;"))="</f>
        <v>(-0.0472-(-0.0486))*(-0.0402-(-0.0228))=</v>
      </c>
      <c r="G12" s="23">
        <f t="shared" si="1"/>
        <v>-2.45118174053238E-05</v>
      </c>
    </row>
    <row r="13" spans="1:7" ht="12.75">
      <c r="A13" s="6">
        <v>36892</v>
      </c>
      <c r="B13" s="7">
        <v>99.3</v>
      </c>
      <c r="C13" s="9">
        <f t="shared" si="0"/>
        <v>0.07993474714518745</v>
      </c>
      <c r="D13" s="7">
        <v>51.3</v>
      </c>
      <c r="E13" s="9">
        <f t="shared" si="0"/>
        <v>0.10322580645161294</v>
      </c>
      <c r="F13" s="22" t="str">
        <f>"("&amp;ROUND(C13,4)&amp;"-("&amp;ROUND($C$17,4)&amp;"))*("&amp;ROUND(E13,4)&amp;"-("&amp;ROUND($E$17,4)&amp;"))="</f>
        <v>(0.0799-(-0.0486))*(0.1032-(-0.0228))=</v>
      </c>
      <c r="G13" s="23">
        <f t="shared" si="1"/>
        <v>0.016199709006596487</v>
      </c>
    </row>
    <row r="14" spans="1:7" ht="12.75">
      <c r="A14" s="6">
        <v>36923</v>
      </c>
      <c r="B14" s="7">
        <v>64.7</v>
      </c>
      <c r="C14" s="9">
        <f t="shared" si="0"/>
        <v>-0.3484390735146021</v>
      </c>
      <c r="D14" s="7">
        <v>34.2</v>
      </c>
      <c r="E14" s="9">
        <f t="shared" si="0"/>
        <v>-0.33333333333333326</v>
      </c>
      <c r="F14" s="22" t="str">
        <f>"("&amp;ROUND(C14,4)&amp;"-("&amp;ROUND($C$17,4)&amp;"))*("&amp;ROUND(E14,4)&amp;"-("&amp;ROUND($E$17,4)&amp;"))="</f>
        <v>(-0.3484-(-0.0486))*(-0.3333-(-0.0228))=</v>
      </c>
      <c r="G14" s="23">
        <f t="shared" si="1"/>
        <v>0.09310833350186001</v>
      </c>
    </row>
    <row r="15" spans="1:7" ht="12.75">
      <c r="A15" s="6">
        <v>36951</v>
      </c>
      <c r="B15" s="7">
        <v>66.35</v>
      </c>
      <c r="C15" s="9">
        <f t="shared" si="0"/>
        <v>0.025502318392581103</v>
      </c>
      <c r="D15" s="7">
        <v>39.5</v>
      </c>
      <c r="E15" s="9">
        <f t="shared" si="0"/>
        <v>0.1549707602339181</v>
      </c>
      <c r="F15" s="22" t="str">
        <f>"("&amp;ROUND(C15,4)&amp;"-("&amp;ROUND($C$17,4)&amp;"))*("&amp;ROUND(E15,4)&amp;"-("&amp;ROUND($E$17,4)&amp;"))="</f>
        <v>(0.0255-(-0.0486))*(0.155-(-0.0228))=</v>
      </c>
      <c r="G15" s="23">
        <f t="shared" si="1"/>
        <v>0.01316950123636577</v>
      </c>
    </row>
    <row r="16" spans="1:7" ht="12.75">
      <c r="A16" s="6">
        <v>36982</v>
      </c>
      <c r="B16" s="7">
        <v>82</v>
      </c>
      <c r="C16" s="9">
        <f t="shared" si="0"/>
        <v>0.23587038432554652</v>
      </c>
      <c r="D16" s="7">
        <v>45.45</v>
      </c>
      <c r="E16" s="9">
        <f t="shared" si="0"/>
        <v>0.1506329113924052</v>
      </c>
      <c r="F16" s="22" t="str">
        <f>"("&amp;ROUND(C16,4)&amp;"-("&amp;ROUND($C$17,4)&amp;"))*("&amp;ROUND(E16,4)&amp;"-("&amp;ROUND($E$17,4)&amp;"))="</f>
        <v>(0.2359-(-0.0486))*(0.1506-(-0.0228))=</v>
      </c>
      <c r="G16" s="23">
        <f t="shared" si="1"/>
        <v>0.0493430962173671</v>
      </c>
    </row>
    <row r="17" spans="1:7" ht="13.5" thickBot="1">
      <c r="A17" s="5"/>
      <c r="B17" s="13" t="s">
        <v>5</v>
      </c>
      <c r="C17" s="14">
        <f>AVERAGE(C5:C16)</f>
        <v>-0.04855901722254569</v>
      </c>
      <c r="D17" s="15"/>
      <c r="E17" s="14">
        <f>AVERAGE(E5:E16)</f>
        <v>-0.022848085820971892</v>
      </c>
      <c r="F17" s="18" t="s">
        <v>7</v>
      </c>
      <c r="G17" s="19">
        <f>AVERAGE(G5:G16)</f>
        <v>0.01717948885662392</v>
      </c>
    </row>
    <row r="18" spans="2:4" ht="12.75">
      <c r="B18" s="1"/>
      <c r="C18" s="2"/>
      <c r="D18" s="1"/>
    </row>
    <row r="19" spans="4:7" ht="51">
      <c r="D19" s="4"/>
      <c r="E19" s="4"/>
      <c r="F19" s="21" t="s">
        <v>8</v>
      </c>
      <c r="G19" s="20">
        <f>COVAR(C5:C16,E5:E16)</f>
        <v>0.01717948885662392</v>
      </c>
    </row>
    <row r="21" spans="5:6" ht="12.75">
      <c r="E21" s="3" t="s">
        <v>11</v>
      </c>
      <c r="F21" s="24" t="s">
        <v>9</v>
      </c>
    </row>
  </sheetData>
  <mergeCells count="4">
    <mergeCell ref="B2:C2"/>
    <mergeCell ref="D2:E2"/>
    <mergeCell ref="F2:G2"/>
    <mergeCell ref="A1:G1"/>
  </mergeCells>
  <hyperlinks>
    <hyperlink ref="F21" r:id="rId1" display="http://www.bnains.org/"/>
  </hyperlinks>
  <printOptions/>
  <pageMargins left="0.75" right="0.75" top="1" bottom="1" header="0.4921259845" footer="0.492125984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Bourse pour les nains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de calcul de covariance</dc:title>
  <dc:subject/>
  <dc:creator>Nain</dc:creator>
  <cp:keywords/>
  <dc:description>http://www.bnains.org/</dc:description>
  <cp:lastModifiedBy>Nain</cp:lastModifiedBy>
  <dcterms:created xsi:type="dcterms:W3CDTF">2002-08-19T15:53:42Z</dcterms:created>
  <dcterms:modified xsi:type="dcterms:W3CDTF">2005-01-20T16:33:42Z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